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<sst xmlns="http://schemas.openxmlformats.org/spreadsheetml/2006/main" count="135" uniqueCount="107">
  <si>
    <t>Toneris bibliotekai</t>
  </si>
  <si>
    <t>Autobuso nuoma</t>
  </si>
  <si>
    <t>Laikraščių prenumerata</t>
  </si>
  <si>
    <t>Medienos atliekos darbų pamokoms</t>
  </si>
  <si>
    <t>Banko mokesčiai</t>
  </si>
  <si>
    <t>2009 METAI</t>
  </si>
  <si>
    <t>Likutis 2010 01 01</t>
  </si>
  <si>
    <t>2010 METAI</t>
  </si>
  <si>
    <t>2008 METAI</t>
  </si>
  <si>
    <t>Ekskursija į pedagoginį universitetą</t>
  </si>
  <si>
    <t>Ekskursija olimpiadininkams</t>
  </si>
  <si>
    <t>Prizai (gimnazijos dienos)</t>
  </si>
  <si>
    <t>Mokykliniai sijonai</t>
  </si>
  <si>
    <t>Koncertas abiturientams</t>
  </si>
  <si>
    <t>Banko paslaugos</t>
  </si>
  <si>
    <t>Gauta 2008 metais</t>
  </si>
  <si>
    <t>PANAUDOTA  2010 METAIS:</t>
  </si>
  <si>
    <t>PANAUDOTA 2009 METAIS:</t>
  </si>
  <si>
    <t>PARAMA 2% GYVENTOJŲ PAJAMŲ MOKESČIO</t>
  </si>
  <si>
    <t>2007 METAI</t>
  </si>
  <si>
    <t>Gauta 2007 metais</t>
  </si>
  <si>
    <t>—</t>
  </si>
  <si>
    <t>Likutis 2007-01-01</t>
  </si>
  <si>
    <t>Likutis 2008-01-01</t>
  </si>
  <si>
    <t>PANAUDOTA 2008 METAIS:</t>
  </si>
  <si>
    <t>Likutis 2009-01-01</t>
  </si>
  <si>
    <t>Autobuso paslaugos Lenkija (projektas)</t>
  </si>
  <si>
    <t>Varžybų dalyvio mokestis (krepšininkai)</t>
  </si>
  <si>
    <t>Gauta 2009 metais</t>
  </si>
  <si>
    <t>Gauta 2010 metais</t>
  </si>
  <si>
    <t>2011 METAI</t>
  </si>
  <si>
    <t>Startinis  varžybų mokestis</t>
  </si>
  <si>
    <t xml:space="preserve">Bateliai ir rūbai šokėjams </t>
  </si>
  <si>
    <t>Muziejui fotonuotraukoms</t>
  </si>
  <si>
    <t>Kanceliarinės prekės renginiams</t>
  </si>
  <si>
    <t>Sieniniai ekranai mokomiesiems kabinetams</t>
  </si>
  <si>
    <t>Bibliotekai skeneris ,toneris</t>
  </si>
  <si>
    <t>Mokinių ir mokytojų kelionei į olimpiadas</t>
  </si>
  <si>
    <t>Laikraščio Langas leidybai</t>
  </si>
  <si>
    <t>Spaustuvės išlaidos</t>
  </si>
  <si>
    <t>Už transporto paslaugas į renginius,ekskursijas,varžybas</t>
  </si>
  <si>
    <t>Nario mokestis</t>
  </si>
  <si>
    <t>Sportinis inventorius</t>
  </si>
  <si>
    <t>Komandiruotės išlaidos</t>
  </si>
  <si>
    <t xml:space="preserve">Banko paslaugos </t>
  </si>
  <si>
    <t>Šokėjams rūbai</t>
  </si>
  <si>
    <t>Kelionės į moksleivių olimpiadą išlaidos</t>
  </si>
  <si>
    <t>Už transporto paslaugas į konkursus</t>
  </si>
  <si>
    <t>Kelionės išlaidos į varžybas</t>
  </si>
  <si>
    <t xml:space="preserve">Likutis 2011-01-01  </t>
  </si>
  <si>
    <t>Gauta 2011 metais</t>
  </si>
  <si>
    <t>2012 METAI</t>
  </si>
  <si>
    <t xml:space="preserve">Likutis 2012-01-01  </t>
  </si>
  <si>
    <t>Gauta 2012 metais</t>
  </si>
  <si>
    <t>2013 METAI</t>
  </si>
  <si>
    <t>Skelbimai laikraščiuose</t>
  </si>
  <si>
    <t>Nario mokesčiai</t>
  </si>
  <si>
    <t>Prenumerata</t>
  </si>
  <si>
    <t>Prekės</t>
  </si>
  <si>
    <t>Transporto išlaidos</t>
  </si>
  <si>
    <t>Edukacinė programa devintokams</t>
  </si>
  <si>
    <t>Gauta 2013 metais</t>
  </si>
  <si>
    <t xml:space="preserve">Likutis 2013-01-01  </t>
  </si>
  <si>
    <t xml:space="preserve">Likutis 2014-01-01  </t>
  </si>
  <si>
    <t>2014 METAI</t>
  </si>
  <si>
    <t>Renginių organizavimas</t>
  </si>
  <si>
    <t>Rūbai šokėjams</t>
  </si>
  <si>
    <t>Lietuvos iniciatyvių mokyklų nario mokestis</t>
  </si>
  <si>
    <t>Lietuvos gimnazijų asociacijos nario mokestis</t>
  </si>
  <si>
    <t>Transporto paslaugos</t>
  </si>
  <si>
    <t xml:space="preserve">Lietuvos moksleivių sąjungos </t>
  </si>
  <si>
    <t>Pavasario forumo  dalyvio mokestis</t>
  </si>
  <si>
    <t>Gauta 2014 metais</t>
  </si>
  <si>
    <t>2015 METAI</t>
  </si>
  <si>
    <t xml:space="preserve">Likutis 2015-01-01  </t>
  </si>
  <si>
    <t>Lietuvos moksleivių žiemos forumo mokestis</t>
  </si>
  <si>
    <t>Prekės renginiams</t>
  </si>
  <si>
    <t>(sausio 13 d., vasario 16 d. - minėjimams, it šventei,</t>
  </si>
  <si>
    <t>pirmūnų šventei, šimtadieniui)</t>
  </si>
  <si>
    <t>Gauta 2015 metais</t>
  </si>
  <si>
    <t>2016 METAI</t>
  </si>
  <si>
    <t>Likutis 2016-01-01</t>
  </si>
  <si>
    <t xml:space="preserve">Kanceliarinės prekės renginių organizavimui </t>
  </si>
  <si>
    <t>Spektaklio bilietai mokiniams</t>
  </si>
  <si>
    <t>Dalyvio mokestis(Lietuvos moksleivių sąjunga)</t>
  </si>
  <si>
    <t>Kelionės išlaidos</t>
  </si>
  <si>
    <t>(Gimnazijų asociacija, Lietuvos iniciatyvių mokyklų klubas)</t>
  </si>
  <si>
    <t>Gauta 2016 metais</t>
  </si>
  <si>
    <t>Likutis 2017-01-01</t>
  </si>
  <si>
    <t>2017 METAI</t>
  </si>
  <si>
    <t xml:space="preserve">Prekės renginių organizavimui </t>
  </si>
  <si>
    <t>Mokyklos uniformos su logotipu</t>
  </si>
  <si>
    <t>Vėliava</t>
  </si>
  <si>
    <t>Pramogų paslaugos mokiniams</t>
  </si>
  <si>
    <t>Gauta 2017 metais</t>
  </si>
  <si>
    <t>2018 METAI</t>
  </si>
  <si>
    <t>Likutis 2018-01-01</t>
  </si>
  <si>
    <t>2019 METAI</t>
  </si>
  <si>
    <t>Gimnazijos laikraštis</t>
  </si>
  <si>
    <t>Vėliavos</t>
  </si>
  <si>
    <t xml:space="preserve">Stendas </t>
  </si>
  <si>
    <t>Likutis 2019-01-01</t>
  </si>
  <si>
    <t>Likutis 2020-01-01</t>
  </si>
  <si>
    <t>Renginio mokestis (Lietuvos moksleivių sąjunga)</t>
  </si>
  <si>
    <t>2020 METAI</t>
  </si>
  <si>
    <t>Gauta 2019 metais</t>
  </si>
  <si>
    <t>Gauta 2018 metais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</si>
</sst>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.00\ _L_t"/>
    <numFmt numFmtId="173" formatCode="#,##0.00\ &quot;Lt&quot;"/>
    <numFmt numFmtId="174" formatCode="[$-427]yyyy\ &quot;m.&quot;\ mmmm\ d\ &quot;d.&quot;"/>
    <numFmt numFmtId="175" formatCode="#,##0.00\ [$€-1]"/>
    <numFmt numFmtId="176" formatCode="#,##0.00\ &quot;€&quot;"/>
    <numFmt numFmtId="177" formatCode="_-* #,##0.00\ [$€-427]_-;\-* #,##0.00\ [$€-427]_-;_-* &quot;-&quot;??\ [$€-427]_-;_-@_-"/>
  </numFmts>
  <fonts count="41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5" fillId="0" borderId="0">
      <alignment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73" fontId="0" fillId="0" borderId="0" xfId="60" applyNumberFormat="1" applyFont="1" applyAlignment="1">
      <alignment/>
    </xf>
    <xf numFmtId="173" fontId="0" fillId="0" borderId="0" xfId="60" applyNumberFormat="1" applyFont="1" applyAlignment="1">
      <alignment horizontal="center"/>
    </xf>
    <xf numFmtId="173" fontId="0" fillId="0" borderId="0" xfId="6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0" fontId="0" fillId="0" borderId="0" xfId="60" applyFont="1" applyFill="1" applyBorder="1" applyAlignment="1">
      <alignment/>
    </xf>
    <xf numFmtId="170" fontId="0" fillId="0" borderId="0" xfId="60" applyFont="1" applyAlignment="1">
      <alignment/>
    </xf>
    <xf numFmtId="170" fontId="0" fillId="0" borderId="0" xfId="60" applyFont="1" applyFill="1" applyAlignment="1">
      <alignment/>
    </xf>
    <xf numFmtId="0" fontId="25" fillId="0" borderId="0" xfId="46">
      <alignment/>
      <protection/>
    </xf>
    <xf numFmtId="170" fontId="25" fillId="0" borderId="0" xfId="60" applyFont="1" applyAlignment="1">
      <alignment/>
    </xf>
    <xf numFmtId="0" fontId="0" fillId="0" borderId="0" xfId="0" applyFont="1" applyFill="1" applyBorder="1" applyAlignment="1">
      <alignment/>
    </xf>
    <xf numFmtId="0" fontId="40" fillId="0" borderId="0" xfId="46" applyFont="1">
      <alignment/>
      <protection/>
    </xf>
    <xf numFmtId="176" fontId="40" fillId="0" borderId="0" xfId="60" applyNumberFormat="1" applyFont="1" applyAlignment="1">
      <alignment/>
    </xf>
    <xf numFmtId="176" fontId="0" fillId="0" borderId="0" xfId="0" applyNumberFormat="1" applyFill="1" applyBorder="1" applyAlignment="1">
      <alignment/>
    </xf>
    <xf numFmtId="176" fontId="25" fillId="0" borderId="0" xfId="60" applyNumberFormat="1" applyFont="1" applyAlignment="1">
      <alignment/>
    </xf>
    <xf numFmtId="176" fontId="0" fillId="0" borderId="0" xfId="60" applyNumberFormat="1" applyFont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6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PageLayoutView="0" workbookViewId="0" topLeftCell="A159">
      <selection activeCell="B160" sqref="B160:F160"/>
    </sheetView>
  </sheetViews>
  <sheetFormatPr defaultColWidth="9.140625" defaultRowHeight="12.75"/>
  <cols>
    <col min="3" max="3" width="13.140625" style="0" customWidth="1"/>
    <col min="5" max="5" width="20.00390625" style="0" customWidth="1"/>
    <col min="6" max="6" width="12.421875" style="2" bestFit="1" customWidth="1"/>
  </cols>
  <sheetData>
    <row r="1" spans="1:8" ht="20.25">
      <c r="A1" s="27" t="s">
        <v>18</v>
      </c>
      <c r="B1" s="27"/>
      <c r="C1" s="27"/>
      <c r="D1" s="27"/>
      <c r="E1" s="27"/>
      <c r="F1" s="27"/>
      <c r="G1" s="27"/>
      <c r="H1" s="5"/>
    </row>
    <row r="3" spans="2:6" ht="12.75">
      <c r="B3" s="25" t="s">
        <v>19</v>
      </c>
      <c r="C3" s="25"/>
      <c r="D3" s="25"/>
      <c r="E3" s="25"/>
      <c r="F3" s="25"/>
    </row>
    <row r="4" spans="2:6" ht="12.75">
      <c r="B4" s="1" t="s">
        <v>22</v>
      </c>
      <c r="F4" s="3" t="s">
        <v>21</v>
      </c>
    </row>
    <row r="6" spans="2:6" ht="12.75">
      <c r="B6" t="s">
        <v>20</v>
      </c>
      <c r="F6" s="3">
        <v>6988.01</v>
      </c>
    </row>
    <row r="8" spans="2:6" ht="12.75">
      <c r="B8" s="25" t="s">
        <v>8</v>
      </c>
      <c r="C8" s="25"/>
      <c r="D8" s="25"/>
      <c r="E8" s="25"/>
      <c r="F8" s="25"/>
    </row>
    <row r="9" spans="2:6" ht="12.75">
      <c r="B9" s="1" t="s">
        <v>23</v>
      </c>
      <c r="F9" s="3">
        <f>F6</f>
        <v>6988.01</v>
      </c>
    </row>
    <row r="11" ht="0.75" customHeight="1" hidden="1"/>
    <row r="12" ht="12.75">
      <c r="B12" t="s">
        <v>24</v>
      </c>
    </row>
    <row r="14" spans="2:6" ht="12.75">
      <c r="B14" t="s">
        <v>9</v>
      </c>
      <c r="F14" s="2">
        <v>522.15</v>
      </c>
    </row>
    <row r="15" spans="2:6" ht="12.75">
      <c r="B15" t="s">
        <v>10</v>
      </c>
      <c r="F15" s="2">
        <v>2850</v>
      </c>
    </row>
    <row r="16" spans="2:6" ht="12.75">
      <c r="B16" t="s">
        <v>11</v>
      </c>
      <c r="F16" s="2">
        <v>93.44</v>
      </c>
    </row>
    <row r="17" spans="2:6" ht="12.75">
      <c r="B17" t="s">
        <v>12</v>
      </c>
      <c r="F17" s="2">
        <v>1300</v>
      </c>
    </row>
    <row r="18" spans="2:6" ht="12.75">
      <c r="B18" t="s">
        <v>13</v>
      </c>
      <c r="F18" s="2">
        <v>2000</v>
      </c>
    </row>
    <row r="19" spans="2:6" ht="12.75">
      <c r="B19" t="s">
        <v>14</v>
      </c>
      <c r="F19" s="2">
        <v>2.82</v>
      </c>
    </row>
    <row r="21" spans="2:6" ht="12.75">
      <c r="B21" t="s">
        <v>15</v>
      </c>
      <c r="F21" s="2">
        <v>3180.06</v>
      </c>
    </row>
    <row r="23" spans="2:6" ht="0.75" customHeight="1" hidden="1">
      <c r="B23" s="1"/>
      <c r="C23" s="1"/>
      <c r="D23" s="1"/>
      <c r="E23" s="1"/>
      <c r="F23" s="4"/>
    </row>
    <row r="24" ht="12.75" hidden="1"/>
    <row r="25" ht="12.75" hidden="1"/>
    <row r="26" spans="2:6" ht="12.75">
      <c r="B26" s="25" t="s">
        <v>5</v>
      </c>
      <c r="C26" s="25"/>
      <c r="D26" s="25"/>
      <c r="E26" s="25"/>
      <c r="F26" s="25"/>
    </row>
    <row r="27" spans="2:6" ht="12.75">
      <c r="B27" s="1" t="s">
        <v>25</v>
      </c>
      <c r="E27" s="4"/>
      <c r="F27" s="4">
        <f>F9-SUM(F14:F19)+F21</f>
        <v>3399.6600000000003</v>
      </c>
    </row>
    <row r="28" spans="2:6" ht="0.75" customHeight="1" hidden="1">
      <c r="B28" s="1"/>
      <c r="C28" s="1"/>
      <c r="D28" s="1"/>
      <c r="E28" s="1"/>
      <c r="F28" s="4"/>
    </row>
    <row r="29" ht="12.75" hidden="1"/>
    <row r="31" ht="12.75">
      <c r="B31" t="s">
        <v>17</v>
      </c>
    </row>
    <row r="33" spans="2:6" ht="12.75">
      <c r="B33" t="s">
        <v>0</v>
      </c>
      <c r="F33" s="2">
        <v>362.95</v>
      </c>
    </row>
    <row r="34" spans="2:6" ht="12.75">
      <c r="B34" t="s">
        <v>1</v>
      </c>
      <c r="F34" s="2">
        <v>247.52</v>
      </c>
    </row>
    <row r="35" spans="2:6" ht="12.75">
      <c r="B35" t="s">
        <v>14</v>
      </c>
      <c r="F35" s="2">
        <v>37.27</v>
      </c>
    </row>
    <row r="37" spans="2:6" ht="12.75">
      <c r="B37" t="s">
        <v>28</v>
      </c>
      <c r="F37" s="2">
        <v>10751.6</v>
      </c>
    </row>
    <row r="39" spans="2:6" ht="14.25" customHeight="1">
      <c r="B39" s="25" t="s">
        <v>7</v>
      </c>
      <c r="C39" s="25"/>
      <c r="D39" s="25"/>
      <c r="E39" s="25"/>
      <c r="F39" s="25"/>
    </row>
    <row r="40" spans="2:6" ht="12.75">
      <c r="B40" s="1" t="s">
        <v>6</v>
      </c>
      <c r="E40" s="4"/>
      <c r="F40" s="4">
        <f>F27-SUM(F33:F35)+F37</f>
        <v>13503.52</v>
      </c>
    </row>
    <row r="41" ht="0.75" customHeight="1" hidden="1"/>
    <row r="42" ht="12.75" hidden="1"/>
    <row r="43" spans="2:6" ht="12.75" hidden="1">
      <c r="B43" s="1"/>
      <c r="C43" s="1"/>
      <c r="D43" s="1"/>
      <c r="E43" s="1"/>
      <c r="F43" s="4"/>
    </row>
    <row r="45" ht="12.75">
      <c r="B45" t="s">
        <v>16</v>
      </c>
    </row>
    <row r="47" spans="2:6" ht="12.75">
      <c r="B47" t="s">
        <v>2</v>
      </c>
      <c r="F47" s="2">
        <v>475.5</v>
      </c>
    </row>
    <row r="48" spans="2:6" ht="12.75">
      <c r="B48" t="s">
        <v>27</v>
      </c>
      <c r="F48" s="2">
        <v>400</v>
      </c>
    </row>
    <row r="49" spans="2:6" ht="12.75">
      <c r="B49" t="s">
        <v>3</v>
      </c>
      <c r="F49" s="2">
        <v>314.6</v>
      </c>
    </row>
    <row r="50" spans="2:6" ht="12.75">
      <c r="B50" t="s">
        <v>4</v>
      </c>
      <c r="F50" s="2">
        <v>0.31</v>
      </c>
    </row>
    <row r="51" spans="2:6" ht="12.75">
      <c r="B51" t="s">
        <v>26</v>
      </c>
      <c r="F51" s="2">
        <v>1900</v>
      </c>
    </row>
    <row r="53" spans="2:6" ht="12.75">
      <c r="B53" t="s">
        <v>29</v>
      </c>
      <c r="F53" s="2">
        <v>3843</v>
      </c>
    </row>
    <row r="55" spans="2:6" ht="14.25" customHeight="1">
      <c r="B55" s="25" t="s">
        <v>30</v>
      </c>
      <c r="C55" s="25"/>
      <c r="D55" s="25"/>
      <c r="E55" s="25"/>
      <c r="F55" s="25"/>
    </row>
    <row r="56" spans="2:6" ht="12.75">
      <c r="B56" s="1" t="s">
        <v>49</v>
      </c>
      <c r="E56" s="4"/>
      <c r="F56" s="2">
        <f>F40-SUM(F47:F51)+F53</f>
        <v>14256.11</v>
      </c>
    </row>
    <row r="57" ht="0.75" customHeight="1"/>
    <row r="58" ht="12.75" hidden="1"/>
    <row r="59" ht="12.75" hidden="1"/>
    <row r="61" spans="2:6" ht="12.75">
      <c r="B61" s="1" t="s">
        <v>31</v>
      </c>
      <c r="C61" s="1"/>
      <c r="D61" s="1"/>
      <c r="F61" s="9">
        <v>400</v>
      </c>
    </row>
    <row r="62" spans="2:6" ht="12.75">
      <c r="B62" s="1" t="s">
        <v>32</v>
      </c>
      <c r="C62" s="1"/>
      <c r="D62" s="1"/>
      <c r="F62" s="9">
        <v>1794.95</v>
      </c>
    </row>
    <row r="63" spans="2:6" ht="12.75">
      <c r="B63" s="1" t="s">
        <v>33</v>
      </c>
      <c r="C63" s="1"/>
      <c r="D63" s="1"/>
      <c r="F63" s="9">
        <v>48</v>
      </c>
    </row>
    <row r="64" spans="2:6" ht="12.75">
      <c r="B64" s="1" t="s">
        <v>34</v>
      </c>
      <c r="C64" s="1"/>
      <c r="D64" s="1"/>
      <c r="F64" s="9">
        <v>581.02</v>
      </c>
    </row>
    <row r="65" spans="2:6" ht="12.75">
      <c r="B65" s="1" t="s">
        <v>35</v>
      </c>
      <c r="C65" s="1"/>
      <c r="D65" s="1"/>
      <c r="F65" s="9">
        <v>3749.97</v>
      </c>
    </row>
    <row r="66" spans="2:6" ht="12.75">
      <c r="B66" s="1" t="s">
        <v>36</v>
      </c>
      <c r="F66" s="9">
        <v>1000.57</v>
      </c>
    </row>
    <row r="67" spans="2:6" ht="12.75">
      <c r="B67" s="1" t="s">
        <v>37</v>
      </c>
      <c r="F67" s="9">
        <v>353.5</v>
      </c>
    </row>
    <row r="68" spans="2:6" ht="12.75">
      <c r="B68" t="s">
        <v>2</v>
      </c>
      <c r="F68" s="10">
        <v>389</v>
      </c>
    </row>
    <row r="69" spans="2:6" ht="12.75">
      <c r="B69" t="s">
        <v>38</v>
      </c>
      <c r="F69" s="11">
        <v>257.73</v>
      </c>
    </row>
    <row r="70" spans="2:6" ht="12.75">
      <c r="B70" t="s">
        <v>14</v>
      </c>
      <c r="F70" s="11">
        <v>56.82</v>
      </c>
    </row>
    <row r="71" spans="2:6" ht="12.75">
      <c r="B71" t="s">
        <v>13</v>
      </c>
      <c r="F71" s="10">
        <v>851.55</v>
      </c>
    </row>
    <row r="72" spans="2:6" ht="12.75">
      <c r="B72" s="7" t="s">
        <v>39</v>
      </c>
      <c r="C72" s="7"/>
      <c r="D72" s="7"/>
      <c r="F72" s="11">
        <v>266.2</v>
      </c>
    </row>
    <row r="73" spans="2:6" ht="12.75">
      <c r="B73" t="s">
        <v>40</v>
      </c>
      <c r="F73" s="11">
        <v>2505.91</v>
      </c>
    </row>
    <row r="74" spans="2:6" ht="12.75">
      <c r="B74" t="s">
        <v>41</v>
      </c>
      <c r="F74" s="11">
        <v>949.42</v>
      </c>
    </row>
    <row r="75" spans="2:6" ht="12.75">
      <c r="B75" t="s">
        <v>42</v>
      </c>
      <c r="F75" s="10">
        <v>1460</v>
      </c>
    </row>
    <row r="76" spans="2:6" ht="12.75">
      <c r="B76" t="s">
        <v>43</v>
      </c>
      <c r="F76" s="10">
        <v>151.32</v>
      </c>
    </row>
    <row r="78" spans="2:6" ht="12.75">
      <c r="B78" t="s">
        <v>50</v>
      </c>
      <c r="F78" s="2">
        <v>3327.85</v>
      </c>
    </row>
    <row r="80" spans="2:6" ht="12.75">
      <c r="B80" s="25" t="s">
        <v>51</v>
      </c>
      <c r="C80" s="25"/>
      <c r="D80" s="25"/>
      <c r="E80" s="25"/>
      <c r="F80" s="25"/>
    </row>
    <row r="81" spans="2:6" ht="12.75">
      <c r="B81" s="1" t="s">
        <v>52</v>
      </c>
      <c r="E81" s="4"/>
      <c r="F81" s="2">
        <f>F56-SUM(F61:F76)+F78</f>
        <v>2768.000000000003</v>
      </c>
    </row>
    <row r="82" spans="2:6" ht="15">
      <c r="B82" s="6"/>
      <c r="C82" s="1"/>
      <c r="D82" s="1"/>
      <c r="E82" s="1"/>
      <c r="F82" s="1"/>
    </row>
    <row r="83" spans="2:6" ht="12.75">
      <c r="B83" t="s">
        <v>44</v>
      </c>
      <c r="F83" s="10">
        <v>0.75</v>
      </c>
    </row>
    <row r="84" spans="2:6" ht="12.75">
      <c r="B84" t="s">
        <v>45</v>
      </c>
      <c r="F84" s="10">
        <v>1624</v>
      </c>
    </row>
    <row r="85" spans="2:6" ht="12.75">
      <c r="B85" t="s">
        <v>46</v>
      </c>
      <c r="F85" s="10">
        <v>318.26</v>
      </c>
    </row>
    <row r="86" spans="2:6" ht="12.75">
      <c r="B86" t="s">
        <v>2</v>
      </c>
      <c r="F86" s="10">
        <v>548.09</v>
      </c>
    </row>
    <row r="87" spans="2:6" ht="12.75">
      <c r="B87" t="s">
        <v>47</v>
      </c>
      <c r="F87" s="10">
        <v>247.46</v>
      </c>
    </row>
    <row r="88" spans="2:6" ht="12.75">
      <c r="B88" t="s">
        <v>48</v>
      </c>
      <c r="F88" s="10">
        <v>540</v>
      </c>
    </row>
    <row r="89" spans="2:6" ht="12.75">
      <c r="B89" t="s">
        <v>41</v>
      </c>
      <c r="F89" s="10">
        <v>1340</v>
      </c>
    </row>
    <row r="91" spans="2:6" ht="12.75">
      <c r="B91" t="s">
        <v>53</v>
      </c>
      <c r="F91" s="2">
        <v>3890.57</v>
      </c>
    </row>
    <row r="93" spans="2:6" ht="12.75">
      <c r="B93" s="25" t="s">
        <v>54</v>
      </c>
      <c r="C93" s="25"/>
      <c r="D93" s="25"/>
      <c r="E93" s="25"/>
      <c r="F93" s="25"/>
    </row>
    <row r="94" spans="2:6" ht="12.75">
      <c r="B94" s="1" t="s">
        <v>62</v>
      </c>
      <c r="E94" s="4"/>
      <c r="F94" s="2">
        <f>F81-SUM(F83:F89)+F91</f>
        <v>2040.0100000000039</v>
      </c>
    </row>
    <row r="95" ht="12.75">
      <c r="F95"/>
    </row>
    <row r="96" spans="2:6" ht="12.75">
      <c r="B96" s="1" t="s">
        <v>43</v>
      </c>
      <c r="C96" s="1"/>
      <c r="D96" s="1"/>
      <c r="E96" s="1"/>
      <c r="F96" s="1">
        <v>237.02</v>
      </c>
    </row>
    <row r="97" spans="2:7" ht="12.75">
      <c r="B97" s="1" t="s">
        <v>55</v>
      </c>
      <c r="C97" s="1"/>
      <c r="D97" s="1"/>
      <c r="E97" s="1"/>
      <c r="F97" s="1">
        <v>133.1</v>
      </c>
      <c r="G97" s="1"/>
    </row>
    <row r="98" spans="2:7" ht="12.75">
      <c r="B98" s="1" t="s">
        <v>56</v>
      </c>
      <c r="C98" s="1"/>
      <c r="D98" s="1"/>
      <c r="E98" s="1"/>
      <c r="F98" s="1">
        <v>1692</v>
      </c>
      <c r="G98" s="1"/>
    </row>
    <row r="99" spans="2:7" ht="12.75">
      <c r="B99" s="1" t="s">
        <v>57</v>
      </c>
      <c r="C99" s="1"/>
      <c r="D99" s="1"/>
      <c r="E99" s="1"/>
      <c r="F99" s="1">
        <v>55.55</v>
      </c>
      <c r="G99" s="1"/>
    </row>
    <row r="100" spans="2:7" ht="12.75">
      <c r="B100" s="1" t="s">
        <v>14</v>
      </c>
      <c r="C100" s="1"/>
      <c r="D100" s="1"/>
      <c r="E100" s="1"/>
      <c r="F100" s="1">
        <v>97.16</v>
      </c>
      <c r="G100" s="1"/>
    </row>
    <row r="101" spans="2:7" ht="12.75">
      <c r="B101" s="1" t="s">
        <v>58</v>
      </c>
      <c r="C101" s="1"/>
      <c r="D101" s="1"/>
      <c r="E101" s="1"/>
      <c r="F101" s="1">
        <v>642.07</v>
      </c>
      <c r="G101" s="1"/>
    </row>
    <row r="102" spans="2:6" ht="12.75">
      <c r="B102" s="1" t="s">
        <v>60</v>
      </c>
      <c r="C102" s="1"/>
      <c r="D102" s="1"/>
      <c r="E102" s="1"/>
      <c r="F102" s="1">
        <v>1596</v>
      </c>
    </row>
    <row r="103" spans="2:7" ht="12.75">
      <c r="B103" s="1" t="s">
        <v>59</v>
      </c>
      <c r="C103" s="1"/>
      <c r="D103" s="1"/>
      <c r="E103" s="1"/>
      <c r="F103" s="1">
        <v>413.45</v>
      </c>
      <c r="G103" s="1"/>
    </row>
    <row r="104" spans="2:7" ht="12.75">
      <c r="B104" s="1"/>
      <c r="C104" s="1"/>
      <c r="D104" s="1"/>
      <c r="E104" s="1"/>
      <c r="F104" s="1"/>
      <c r="G104" s="1"/>
    </row>
    <row r="105" spans="2:6" ht="12.75">
      <c r="B105" t="s">
        <v>61</v>
      </c>
      <c r="F105" s="9">
        <v>3781.38</v>
      </c>
    </row>
    <row r="106" spans="2:7" ht="12.75">
      <c r="B106" s="1"/>
      <c r="D106" s="1"/>
      <c r="E106" s="1"/>
      <c r="F106" s="1"/>
      <c r="G106" s="1"/>
    </row>
    <row r="107" spans="2:7" ht="12.75">
      <c r="B107" s="25" t="s">
        <v>64</v>
      </c>
      <c r="C107" s="25"/>
      <c r="D107" s="25"/>
      <c r="E107" s="25"/>
      <c r="F107" s="25"/>
      <c r="G107" s="1"/>
    </row>
    <row r="108" spans="2:7" ht="12.75">
      <c r="B108" s="1" t="s">
        <v>63</v>
      </c>
      <c r="E108" s="4"/>
      <c r="F108" s="2">
        <f>F94-SUM(F96:F103)+F105</f>
        <v>955.0400000000045</v>
      </c>
      <c r="G108" s="1"/>
    </row>
    <row r="109" spans="2:7" ht="12.75">
      <c r="B109" s="1"/>
      <c r="C109" s="1"/>
      <c r="D109" s="1"/>
      <c r="E109" s="1"/>
      <c r="F109" s="1"/>
      <c r="G109" s="1"/>
    </row>
    <row r="110" spans="2:8" ht="14.25">
      <c r="B110" s="15" t="s">
        <v>65</v>
      </c>
      <c r="C110" s="15"/>
      <c r="D110" s="15"/>
      <c r="E110" s="15"/>
      <c r="F110" s="15">
        <v>306.41</v>
      </c>
      <c r="G110" s="12"/>
      <c r="H110" s="12"/>
    </row>
    <row r="111" spans="2:6" ht="12.75">
      <c r="B111" s="15" t="s">
        <v>66</v>
      </c>
      <c r="C111" s="14"/>
      <c r="D111" s="14"/>
      <c r="E111" s="14"/>
      <c r="F111" s="15">
        <v>756</v>
      </c>
    </row>
    <row r="112" spans="2:8" ht="14.25">
      <c r="B112" s="15" t="s">
        <v>70</v>
      </c>
      <c r="C112" s="15"/>
      <c r="D112" s="15"/>
      <c r="E112" s="15"/>
      <c r="F112" s="15"/>
      <c r="G112" s="12"/>
      <c r="H112" s="12"/>
    </row>
    <row r="113" spans="2:7" ht="12.75">
      <c r="B113" s="14" t="s">
        <v>71</v>
      </c>
      <c r="C113" s="14"/>
      <c r="D113" s="14"/>
      <c r="E113" s="14"/>
      <c r="F113" s="15">
        <v>70</v>
      </c>
      <c r="G113" s="1"/>
    </row>
    <row r="114" spans="2:8" ht="14.25">
      <c r="B114" s="15" t="s">
        <v>67</v>
      </c>
      <c r="C114" s="15"/>
      <c r="D114" s="15"/>
      <c r="E114" s="15"/>
      <c r="F114" s="15">
        <v>65</v>
      </c>
      <c r="G114" s="12"/>
      <c r="H114" s="12"/>
    </row>
    <row r="115" spans="2:7" ht="12.75">
      <c r="B115" s="15" t="s">
        <v>68</v>
      </c>
      <c r="C115" s="14"/>
      <c r="D115" s="14"/>
      <c r="E115" s="14"/>
      <c r="F115" s="15">
        <v>150</v>
      </c>
      <c r="G115" s="1"/>
    </row>
    <row r="116" spans="2:8" ht="14.25">
      <c r="B116" s="15" t="s">
        <v>69</v>
      </c>
      <c r="C116" s="15"/>
      <c r="D116" s="15"/>
      <c r="E116" s="15"/>
      <c r="F116" s="15">
        <v>470.23</v>
      </c>
      <c r="G116" s="12"/>
      <c r="H116" s="12"/>
    </row>
    <row r="117" spans="2:7" ht="12.75">
      <c r="B117" s="1"/>
      <c r="C117" s="1"/>
      <c r="D117" s="1"/>
      <c r="E117" s="1"/>
      <c r="F117" s="1"/>
      <c r="G117" s="1"/>
    </row>
    <row r="118" spans="2:8" ht="14.25">
      <c r="B118" t="s">
        <v>72</v>
      </c>
      <c r="F118" s="13">
        <v>2860.77</v>
      </c>
      <c r="G118" s="12"/>
      <c r="H118" s="12"/>
    </row>
    <row r="119" spans="2:6" ht="12.75">
      <c r="B119" s="1"/>
      <c r="D119" s="1"/>
      <c r="E119" s="1"/>
      <c r="F119" s="1"/>
    </row>
    <row r="120" spans="2:8" ht="14.25">
      <c r="B120" s="25" t="s">
        <v>73</v>
      </c>
      <c r="C120" s="25"/>
      <c r="D120" s="25"/>
      <c r="E120" s="25"/>
      <c r="F120" s="25"/>
      <c r="G120" s="12"/>
      <c r="H120" s="12"/>
    </row>
    <row r="121" spans="2:6" ht="12.75">
      <c r="B121" s="1" t="s">
        <v>74</v>
      </c>
      <c r="E121" s="4"/>
      <c r="F121" s="2">
        <f>F108-SUM(F110:F116)+F118</f>
        <v>1998.1700000000044</v>
      </c>
    </row>
    <row r="122" spans="2:7" ht="12.75">
      <c r="B122" s="14" t="s">
        <v>74</v>
      </c>
      <c r="C122" s="1"/>
      <c r="D122" s="1"/>
      <c r="E122" s="1"/>
      <c r="F122" s="17">
        <f>F121/3.4528</f>
        <v>578.7100324374434</v>
      </c>
      <c r="G122" s="1"/>
    </row>
    <row r="123" spans="2:7" ht="12.75">
      <c r="B123" s="1"/>
      <c r="C123" s="1"/>
      <c r="D123" s="1"/>
      <c r="E123" s="1"/>
      <c r="F123" s="17"/>
      <c r="G123" s="1"/>
    </row>
    <row r="124" spans="2:7" ht="12.75">
      <c r="B124" s="15" t="s">
        <v>75</v>
      </c>
      <c r="C124" s="15"/>
      <c r="D124" s="15"/>
      <c r="E124" s="15"/>
      <c r="F124" s="16">
        <v>20</v>
      </c>
      <c r="G124" s="1"/>
    </row>
    <row r="125" spans="2:7" ht="12.75">
      <c r="B125" s="15" t="s">
        <v>66</v>
      </c>
      <c r="C125" s="14"/>
      <c r="D125" s="14"/>
      <c r="E125" s="14"/>
      <c r="F125" s="16">
        <v>202.09</v>
      </c>
      <c r="G125" s="1"/>
    </row>
    <row r="126" spans="2:7" ht="12.75">
      <c r="B126" s="15" t="s">
        <v>76</v>
      </c>
      <c r="C126" s="15"/>
      <c r="D126" s="15"/>
      <c r="E126" s="15"/>
      <c r="F126" s="16">
        <v>186.2</v>
      </c>
      <c r="G126" s="1"/>
    </row>
    <row r="127" spans="2:7" ht="12.75">
      <c r="B127" s="15" t="s">
        <v>77</v>
      </c>
      <c r="C127" s="15"/>
      <c r="D127" s="15"/>
      <c r="E127" s="15"/>
      <c r="F127" s="16"/>
      <c r="G127" s="1"/>
    </row>
    <row r="128" spans="2:7" ht="12.75">
      <c r="B128" s="1" t="s">
        <v>78</v>
      </c>
      <c r="C128" s="1"/>
      <c r="D128" s="1"/>
      <c r="E128" s="1"/>
      <c r="F128" s="17"/>
      <c r="G128" s="1"/>
    </row>
    <row r="129" spans="2:7" ht="12.75">
      <c r="B129" s="1"/>
      <c r="C129" s="1"/>
      <c r="D129" s="1"/>
      <c r="E129" s="1"/>
      <c r="F129" s="17"/>
      <c r="G129" s="1"/>
    </row>
    <row r="130" spans="2:7" ht="14.25">
      <c r="B130" t="s">
        <v>79</v>
      </c>
      <c r="F130" s="18">
        <v>738.47</v>
      </c>
      <c r="G130" s="1"/>
    </row>
    <row r="131" spans="2:7" ht="12.75">
      <c r="B131" s="1"/>
      <c r="C131" s="1"/>
      <c r="D131" s="1"/>
      <c r="E131" s="1"/>
      <c r="F131" s="17"/>
      <c r="G131" s="1"/>
    </row>
    <row r="132" spans="2:7" ht="12.75">
      <c r="B132" s="25" t="s">
        <v>80</v>
      </c>
      <c r="C132" s="25"/>
      <c r="D132" s="25"/>
      <c r="E132" s="25"/>
      <c r="F132" s="25"/>
      <c r="G132" s="1"/>
    </row>
    <row r="133" spans="2:7" ht="12.75">
      <c r="B133" s="14" t="s">
        <v>81</v>
      </c>
      <c r="C133" s="1"/>
      <c r="D133" s="1"/>
      <c r="E133" s="1"/>
      <c r="F133" s="19">
        <f>F122-SUM(F124:F126)+F130</f>
        <v>908.8900324374434</v>
      </c>
      <c r="G133" s="1"/>
    </row>
    <row r="134" spans="2:7" ht="12.75">
      <c r="B134" s="1"/>
      <c r="C134" s="1"/>
      <c r="D134" s="1"/>
      <c r="E134" s="1"/>
      <c r="F134" s="17"/>
      <c r="G134" s="1"/>
    </row>
    <row r="135" spans="2:7" ht="12.75">
      <c r="B135" t="s">
        <v>82</v>
      </c>
      <c r="C135" s="1"/>
      <c r="D135" s="1"/>
      <c r="E135" s="1"/>
      <c r="F135" s="20">
        <v>125.52</v>
      </c>
      <c r="G135" s="1"/>
    </row>
    <row r="136" spans="2:7" ht="12.75">
      <c r="B136" t="s">
        <v>83</v>
      </c>
      <c r="C136" s="1"/>
      <c r="D136" s="1"/>
      <c r="E136" s="1"/>
      <c r="F136" s="20">
        <v>162.9</v>
      </c>
      <c r="G136" s="1"/>
    </row>
    <row r="137" spans="2:6" ht="12.75">
      <c r="B137" t="s">
        <v>13</v>
      </c>
      <c r="F137" s="21">
        <v>200</v>
      </c>
    </row>
    <row r="138" ht="12.75">
      <c r="B138" t="s">
        <v>56</v>
      </c>
    </row>
    <row r="139" spans="2:6" ht="12.75">
      <c r="B139" t="s">
        <v>86</v>
      </c>
      <c r="F139" s="21">
        <v>64</v>
      </c>
    </row>
    <row r="140" spans="2:6" ht="12.75">
      <c r="B140" t="s">
        <v>84</v>
      </c>
      <c r="F140" s="21">
        <v>10</v>
      </c>
    </row>
    <row r="141" spans="2:6" ht="12.75">
      <c r="B141" t="s">
        <v>85</v>
      </c>
      <c r="F141" s="21">
        <v>12</v>
      </c>
    </row>
    <row r="142" spans="2:6" ht="12.75">
      <c r="B142" t="s">
        <v>14</v>
      </c>
      <c r="F142" s="21">
        <v>3.96</v>
      </c>
    </row>
    <row r="143" ht="12.75">
      <c r="F143"/>
    </row>
    <row r="144" spans="2:6" ht="14.25">
      <c r="B144" t="s">
        <v>87</v>
      </c>
      <c r="F144" s="18">
        <v>846.82</v>
      </c>
    </row>
    <row r="145" spans="2:6" ht="12.75">
      <c r="B145" s="8"/>
      <c r="C145" s="8"/>
      <c r="D145" s="8"/>
      <c r="F145"/>
    </row>
    <row r="146" spans="2:6" ht="12.75">
      <c r="B146" s="25" t="s">
        <v>89</v>
      </c>
      <c r="C146" s="25"/>
      <c r="D146" s="25"/>
      <c r="E146" s="25"/>
      <c r="F146" s="25"/>
    </row>
    <row r="147" spans="2:6" ht="12.75">
      <c r="B147" s="14" t="s">
        <v>88</v>
      </c>
      <c r="C147" s="1"/>
      <c r="D147" s="1"/>
      <c r="E147" s="1"/>
      <c r="F147" s="19">
        <f>F133-SUM(F135:F137,F139:F142)+F144</f>
        <v>1177.3300324374434</v>
      </c>
    </row>
    <row r="148" ht="12.75">
      <c r="F148"/>
    </row>
    <row r="149" spans="2:6" ht="12.75">
      <c r="B149" t="s">
        <v>90</v>
      </c>
      <c r="F149" s="22">
        <v>177.81</v>
      </c>
    </row>
    <row r="150" spans="2:6" ht="12.75">
      <c r="B150" t="s">
        <v>91</v>
      </c>
      <c r="F150" s="23">
        <v>150</v>
      </c>
    </row>
    <row r="151" spans="2:6" ht="12.75">
      <c r="B151" t="s">
        <v>92</v>
      </c>
      <c r="F151" s="23">
        <v>188.76</v>
      </c>
    </row>
    <row r="152" spans="2:6" ht="12.75">
      <c r="B152" t="s">
        <v>13</v>
      </c>
      <c r="F152" s="23">
        <v>150</v>
      </c>
    </row>
    <row r="153" spans="2:6" ht="12.75">
      <c r="B153" t="s">
        <v>56</v>
      </c>
      <c r="F153" s="21"/>
    </row>
    <row r="154" spans="2:6" ht="12.75">
      <c r="B154" t="s">
        <v>86</v>
      </c>
      <c r="F154" s="23">
        <v>64</v>
      </c>
    </row>
    <row r="155" spans="2:6" ht="12.75">
      <c r="B155" t="s">
        <v>84</v>
      </c>
      <c r="F155" s="23">
        <v>45</v>
      </c>
    </row>
    <row r="156" spans="2:6" ht="12.75">
      <c r="B156" t="s">
        <v>93</v>
      </c>
      <c r="C156" s="8"/>
      <c r="D156" s="8"/>
      <c r="F156" s="23">
        <v>80</v>
      </c>
    </row>
    <row r="157" ht="12.75">
      <c r="F157"/>
    </row>
    <row r="158" spans="2:6" ht="14.25">
      <c r="B158" s="24" t="s">
        <v>94</v>
      </c>
      <c r="F158" s="18">
        <v>661.51</v>
      </c>
    </row>
    <row r="159" ht="12.75">
      <c r="F159"/>
    </row>
    <row r="160" spans="2:6" ht="12.75">
      <c r="B160" s="26" t="s">
        <v>95</v>
      </c>
      <c r="C160" s="25"/>
      <c r="D160" s="25"/>
      <c r="E160" s="25"/>
      <c r="F160" s="25"/>
    </row>
    <row r="161" spans="2:6" ht="12.75">
      <c r="B161" s="14" t="s">
        <v>96</v>
      </c>
      <c r="C161" s="1"/>
      <c r="D161" s="1"/>
      <c r="E161" s="1"/>
      <c r="F161" s="19">
        <f>F147-SUM(F149:F152,F154:F156)+F158</f>
        <v>983.2700324374434</v>
      </c>
    </row>
    <row r="162" ht="12.75">
      <c r="F162"/>
    </row>
    <row r="163" spans="2:6" ht="12.75">
      <c r="B163" t="s">
        <v>90</v>
      </c>
      <c r="F163" s="22">
        <v>783.68</v>
      </c>
    </row>
    <row r="164" spans="2:6" ht="12.75">
      <c r="B164" t="s">
        <v>98</v>
      </c>
      <c r="F164" s="23">
        <v>83.25</v>
      </c>
    </row>
    <row r="165" spans="2:6" ht="12.75">
      <c r="B165" t="s">
        <v>99</v>
      </c>
      <c r="F165" s="23">
        <v>44.98</v>
      </c>
    </row>
    <row r="166" spans="2:6" ht="12.75">
      <c r="B166" t="s">
        <v>66</v>
      </c>
      <c r="F166" s="23">
        <v>84</v>
      </c>
    </row>
    <row r="167" spans="2:6" ht="12.75">
      <c r="B167" t="s">
        <v>100</v>
      </c>
      <c r="F167" s="23">
        <v>78.91</v>
      </c>
    </row>
    <row r="168" spans="2:6" ht="12.75">
      <c r="B168" t="s">
        <v>13</v>
      </c>
      <c r="F168" s="23">
        <v>100</v>
      </c>
    </row>
    <row r="169" spans="2:6" ht="12.75">
      <c r="B169" t="s">
        <v>56</v>
      </c>
      <c r="F169" s="21"/>
    </row>
    <row r="170" spans="2:6" ht="12.75">
      <c r="B170" t="s">
        <v>86</v>
      </c>
      <c r="F170" s="23">
        <v>64</v>
      </c>
    </row>
    <row r="171" spans="2:6" ht="12.75">
      <c r="B171" t="s">
        <v>14</v>
      </c>
      <c r="C171" s="8"/>
      <c r="D171" s="8"/>
      <c r="F171" s="23">
        <v>7.04</v>
      </c>
    </row>
    <row r="172" ht="12.75">
      <c r="F172"/>
    </row>
    <row r="173" spans="2:6" ht="14.25">
      <c r="B173" s="24" t="s">
        <v>106</v>
      </c>
      <c r="F173" s="18">
        <v>603.74</v>
      </c>
    </row>
    <row r="174" ht="12.75">
      <c r="F174"/>
    </row>
    <row r="175" spans="2:6" ht="12.75">
      <c r="B175" s="26" t="s">
        <v>97</v>
      </c>
      <c r="C175" s="25"/>
      <c r="D175" s="25"/>
      <c r="E175" s="25"/>
      <c r="F175" s="25"/>
    </row>
    <row r="176" spans="2:6" ht="12.75">
      <c r="B176" s="14" t="s">
        <v>101</v>
      </c>
      <c r="C176" s="1"/>
      <c r="D176" s="1"/>
      <c r="E176" s="1"/>
      <c r="F176" s="19">
        <f>F161-SUM(F163:F168,F170:F171)+F173</f>
        <v>341.15003243744354</v>
      </c>
    </row>
    <row r="178" spans="2:6" ht="12.75">
      <c r="B178" t="s">
        <v>90</v>
      </c>
      <c r="F178" s="22">
        <v>310.37</v>
      </c>
    </row>
    <row r="179" spans="2:6" ht="12.75">
      <c r="B179" t="s">
        <v>66</v>
      </c>
      <c r="F179" s="23">
        <v>47</v>
      </c>
    </row>
    <row r="180" spans="2:6" ht="12.75">
      <c r="B180" t="s">
        <v>103</v>
      </c>
      <c r="F180" s="23">
        <v>30</v>
      </c>
    </row>
    <row r="181" spans="2:6" ht="12.75">
      <c r="B181" t="s">
        <v>56</v>
      </c>
      <c r="F181" s="21"/>
    </row>
    <row r="182" spans="2:6" ht="12.75">
      <c r="B182" t="s">
        <v>86</v>
      </c>
      <c r="F182" s="23">
        <v>64</v>
      </c>
    </row>
    <row r="183" spans="2:6" ht="12.75">
      <c r="B183" t="s">
        <v>14</v>
      </c>
      <c r="C183" s="8"/>
      <c r="D183" s="8"/>
      <c r="F183" s="23">
        <v>11.34</v>
      </c>
    </row>
    <row r="184" ht="12.75">
      <c r="F184"/>
    </row>
    <row r="185" spans="2:6" ht="14.25">
      <c r="B185" s="24" t="s">
        <v>105</v>
      </c>
      <c r="F185" s="18">
        <v>729.32</v>
      </c>
    </row>
    <row r="186" ht="12.75">
      <c r="F186"/>
    </row>
    <row r="187" spans="2:6" ht="12.75">
      <c r="B187" s="26" t="s">
        <v>104</v>
      </c>
      <c r="C187" s="25"/>
      <c r="D187" s="25"/>
      <c r="E187" s="25"/>
      <c r="F187" s="25"/>
    </row>
    <row r="188" spans="2:6" ht="12.75">
      <c r="B188" s="14" t="s">
        <v>102</v>
      </c>
      <c r="C188" s="1"/>
      <c r="D188" s="1"/>
      <c r="E188" s="1"/>
      <c r="F188" s="19">
        <f>F176-SUM(F178:F180,F182:F183)+F185</f>
        <v>607.7600324374437</v>
      </c>
    </row>
  </sheetData>
  <sheetProtection/>
  <mergeCells count="15">
    <mergeCell ref="A1:G1"/>
    <mergeCell ref="B39:F39"/>
    <mergeCell ref="B8:F8"/>
    <mergeCell ref="B3:F3"/>
    <mergeCell ref="B107:F107"/>
    <mergeCell ref="B187:F187"/>
    <mergeCell ref="B120:F120"/>
    <mergeCell ref="B80:F80"/>
    <mergeCell ref="B93:F93"/>
    <mergeCell ref="B175:F175"/>
    <mergeCell ref="B55:F55"/>
    <mergeCell ref="B26:F26"/>
    <mergeCell ref="B160:F160"/>
    <mergeCell ref="B132:F132"/>
    <mergeCell ref="B146:F1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Saule</dc:creator>
  <cp:keywords/>
  <dc:description/>
  <cp:lastModifiedBy>304 (Matkevičius)</cp:lastModifiedBy>
  <cp:lastPrinted>2010-10-23T13:46:07Z</cp:lastPrinted>
  <dcterms:created xsi:type="dcterms:W3CDTF">2010-10-20T06:59:44Z</dcterms:created>
  <dcterms:modified xsi:type="dcterms:W3CDTF">2020-01-30T11:47:31Z</dcterms:modified>
  <cp:category/>
  <cp:version/>
  <cp:contentType/>
  <cp:contentStatus/>
</cp:coreProperties>
</file>